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683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5" i="1" l="1"/>
  <c r="D14" i="1"/>
  <c r="D19" i="1" l="1"/>
  <c r="D20" i="1"/>
  <c r="B14" i="1"/>
  <c r="C14" i="1"/>
  <c r="C19" i="1" s="1"/>
  <c r="C15" i="1"/>
  <c r="C20" i="1" s="1"/>
  <c r="B18" i="1" l="1"/>
  <c r="B15" i="1"/>
  <c r="B20" i="1" s="1"/>
  <c r="B16" i="1" l="1"/>
  <c r="B19" i="1" s="1"/>
</calcChain>
</file>

<file path=xl/sharedStrings.xml><?xml version="1.0" encoding="utf-8"?>
<sst xmlns="http://schemas.openxmlformats.org/spreadsheetml/2006/main" count="47" uniqueCount="43">
  <si>
    <t>Status of CCUF incorporation alternatives</t>
  </si>
  <si>
    <t>Item</t>
  </si>
  <si>
    <t>VTM Group</t>
  </si>
  <si>
    <t>IEEE-ISTO</t>
  </si>
  <si>
    <t>AMS</t>
  </si>
  <si>
    <t>How to incorporate</t>
  </si>
  <si>
    <t>we work with a lawyer and VTM Group</t>
  </si>
  <si>
    <t>no need, ISTO is the umbrella 501(c)6</t>
  </si>
  <si>
    <t>we work with a lawyer and AMS</t>
  </si>
  <si>
    <t>Basic services</t>
  </si>
  <si>
    <t>membership management (invoicing and collecting);
financial bookkeeping and reporting;
corporate records;
secretariat services for board meetings;
physical address</t>
  </si>
  <si>
    <t>Estimate: operations annual</t>
  </si>
  <si>
    <t>Estimate: data migration</t>
  </si>
  <si>
    <t>Estimate: legal annual</t>
  </si>
  <si>
    <t>Estimate: tool annual</t>
  </si>
  <si>
    <t>Estimate: first year total</t>
  </si>
  <si>
    <t>Estimate: annual total</t>
  </si>
  <si>
    <t>Estimate: tool first year</t>
  </si>
  <si>
    <t>Estimate: operations first year</t>
  </si>
  <si>
    <t>Estimate: legal first year (incorporation)</t>
  </si>
  <si>
    <t>yes but not specific for data migration</t>
  </si>
  <si>
    <t>Estimates received?</t>
  </si>
  <si>
    <t>awaiting estimates on tool and data migration</t>
  </si>
  <si>
    <t>Tool</t>
  </si>
  <si>
    <t>Causeway</t>
  </si>
  <si>
    <t>unnamed</t>
  </si>
  <si>
    <t>ARO</t>
  </si>
  <si>
    <t>Additional services included</t>
  </si>
  <si>
    <t>liability insurance</t>
  </si>
  <si>
    <t>in progress</t>
  </si>
  <si>
    <t xml:space="preserve">Last updated: </t>
  </si>
  <si>
    <t>yes</t>
  </si>
  <si>
    <t>Tool capabilities described?</t>
  </si>
  <si>
    <t>Next steps</t>
  </si>
  <si>
    <t>Inquire about data migration costs</t>
  </si>
  <si>
    <t>Obtain quotes on (and name of) tool;
Press for a much lower quote on ops</t>
  </si>
  <si>
    <t>templates for incorporation</t>
  </si>
  <si>
    <t>templates for incorporation and large library of articles (from lawyer)</t>
  </si>
  <si>
    <t>Legal firm</t>
  </si>
  <si>
    <t>none needed</t>
  </si>
  <si>
    <t>Gesmer Updegrove LLP</t>
  </si>
  <si>
    <t>several, not yet named</t>
  </si>
  <si>
    <t>they assume 1.5 FTEs from their end!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</si>
</sst>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1" xfId="0" applyBorder="1" applyAlignment="1">
      <alignment vertical="top" wrapText="1"/>
    </xf>
    <xf numFmtId="44" fontId="0" fillId="0" borderId="1" xfId="1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14" fontId="2" fillId="0" borderId="0" xfId="0" applyNumberFormat="1" applyFont="1" applyAlignment="1">
      <alignment horizontal="left" vertical="top"/>
    </xf>
    <xf numFmtId="0" fontId="0" fillId="0" borderId="2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44" fontId="0" fillId="0" borderId="9" xfId="1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4" fontId="2" fillId="0" borderId="1" xfId="1" applyFont="1" applyBorder="1" applyAlignment="1">
      <alignment vertical="top" wrapText="1"/>
    </xf>
    <xf numFmtId="44" fontId="2" fillId="0" borderId="9" xfId="1" applyFont="1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workbookViewId="0">
      <selection activeCell="B3" sqref="B3"/>
    </sheetView>
  </sheetViews>
  <sheetFormatPr defaultRowHeight="15" x14ac:dyDescent="0.25"/>
  <cols>
    <col min="1" max="1" width="38.42578125" style="1" customWidth="1"/>
    <col min="2" max="4" width="36.7109375" customWidth="1"/>
  </cols>
  <sheetData>
    <row r="1" spans="1:4" s="1" customFormat="1" ht="23.25" x14ac:dyDescent="0.25">
      <c r="A1" s="6" t="s">
        <v>0</v>
      </c>
      <c r="B1" s="4"/>
    </row>
    <row r="2" spans="1:4" s="1" customFormat="1" ht="15.75" thickBot="1" x14ac:dyDescent="0.3">
      <c r="A2" s="5" t="s">
        <v>30</v>
      </c>
      <c r="B2" s="7">
        <v>42107</v>
      </c>
    </row>
    <row r="3" spans="1:4" s="1" customFormat="1" ht="15.75" thickBot="1" x14ac:dyDescent="0.3">
      <c r="A3" s="9" t="s">
        <v>1</v>
      </c>
      <c r="B3" s="10" t="s">
        <v>2</v>
      </c>
      <c r="C3" s="10" t="s">
        <v>3</v>
      </c>
      <c r="D3" s="11" t="s">
        <v>4</v>
      </c>
    </row>
    <row r="4" spans="1:4" x14ac:dyDescent="0.25">
      <c r="A4" s="12" t="s">
        <v>5</v>
      </c>
      <c r="B4" s="8" t="s">
        <v>6</v>
      </c>
      <c r="C4" s="8" t="s">
        <v>7</v>
      </c>
      <c r="D4" s="13" t="s">
        <v>8</v>
      </c>
    </row>
    <row r="5" spans="1:4" ht="90" x14ac:dyDescent="0.25">
      <c r="A5" s="14" t="s">
        <v>9</v>
      </c>
      <c r="B5" s="2" t="s">
        <v>10</v>
      </c>
      <c r="C5" s="2" t="s">
        <v>10</v>
      </c>
      <c r="D5" s="15" t="s">
        <v>10</v>
      </c>
    </row>
    <row r="6" spans="1:4" ht="30" x14ac:dyDescent="0.25">
      <c r="A6" s="14" t="s">
        <v>27</v>
      </c>
      <c r="B6" s="2" t="s">
        <v>37</v>
      </c>
      <c r="C6" s="2" t="s">
        <v>28</v>
      </c>
      <c r="D6" s="2" t="s">
        <v>36</v>
      </c>
    </row>
    <row r="7" spans="1:4" x14ac:dyDescent="0.25">
      <c r="A7" s="14" t="s">
        <v>23</v>
      </c>
      <c r="B7" s="2" t="s">
        <v>24</v>
      </c>
      <c r="C7" s="2" t="s">
        <v>25</v>
      </c>
      <c r="D7" s="15" t="s">
        <v>26</v>
      </c>
    </row>
    <row r="8" spans="1:4" x14ac:dyDescent="0.25">
      <c r="A8" s="14" t="s">
        <v>32</v>
      </c>
      <c r="B8" s="2" t="s">
        <v>31</v>
      </c>
      <c r="C8" s="2" t="s">
        <v>31</v>
      </c>
      <c r="D8" s="15" t="s">
        <v>31</v>
      </c>
    </row>
    <row r="9" spans="1:4" x14ac:dyDescent="0.25">
      <c r="A9" s="14" t="s">
        <v>38</v>
      </c>
      <c r="B9" s="2" t="s">
        <v>40</v>
      </c>
      <c r="C9" s="2" t="s">
        <v>39</v>
      </c>
      <c r="D9" s="15" t="s">
        <v>41</v>
      </c>
    </row>
    <row r="10" spans="1:4" x14ac:dyDescent="0.25">
      <c r="A10" s="14"/>
      <c r="B10" s="2"/>
      <c r="C10" s="2"/>
      <c r="D10" s="15"/>
    </row>
    <row r="11" spans="1:4" ht="30" x14ac:dyDescent="0.25">
      <c r="A11" s="14" t="s">
        <v>21</v>
      </c>
      <c r="B11" s="2" t="s">
        <v>20</v>
      </c>
      <c r="C11" s="2" t="s">
        <v>22</v>
      </c>
      <c r="D11" s="15" t="s">
        <v>29</v>
      </c>
    </row>
    <row r="12" spans="1:4" x14ac:dyDescent="0.25">
      <c r="A12" s="14" t="s">
        <v>19</v>
      </c>
      <c r="B12" s="3">
        <v>10000</v>
      </c>
      <c r="C12" s="3">
        <v>0</v>
      </c>
      <c r="D12" s="16"/>
    </row>
    <row r="13" spans="1:4" x14ac:dyDescent="0.25">
      <c r="A13" s="14" t="s">
        <v>13</v>
      </c>
      <c r="B13" s="3"/>
      <c r="C13" s="3">
        <v>0</v>
      </c>
      <c r="D13" s="16"/>
    </row>
    <row r="14" spans="1:4" x14ac:dyDescent="0.25">
      <c r="A14" s="14" t="s">
        <v>18</v>
      </c>
      <c r="B14" s="3">
        <f>2200*12</f>
        <v>26400</v>
      </c>
      <c r="C14" s="3">
        <f>3500+C15</f>
        <v>75500</v>
      </c>
      <c r="D14" s="16">
        <f>18750*12</f>
        <v>225000</v>
      </c>
    </row>
    <row r="15" spans="1:4" x14ac:dyDescent="0.25">
      <c r="A15" s="14" t="s">
        <v>11</v>
      </c>
      <c r="B15" s="3">
        <f>2200*12</f>
        <v>26400</v>
      </c>
      <c r="C15" s="3">
        <f>6000*12</f>
        <v>72000</v>
      </c>
      <c r="D15" s="16">
        <f>18750*12</f>
        <v>225000</v>
      </c>
    </row>
    <row r="16" spans="1:4" x14ac:dyDescent="0.25">
      <c r="A16" s="14" t="s">
        <v>17</v>
      </c>
      <c r="B16" s="3">
        <f>500+B18</f>
        <v>14900</v>
      </c>
      <c r="C16" s="3"/>
      <c r="D16" s="16"/>
    </row>
    <row r="17" spans="1:4" x14ac:dyDescent="0.25">
      <c r="A17" s="14" t="s">
        <v>12</v>
      </c>
      <c r="B17" s="3">
        <v>2000</v>
      </c>
      <c r="C17" s="3"/>
      <c r="D17" s="16"/>
    </row>
    <row r="18" spans="1:4" x14ac:dyDescent="0.25">
      <c r="A18" s="14" t="s">
        <v>14</v>
      </c>
      <c r="B18" s="3">
        <f>1200*12</f>
        <v>14400</v>
      </c>
      <c r="C18" s="3"/>
      <c r="D18" s="16"/>
    </row>
    <row r="19" spans="1:4" x14ac:dyDescent="0.25">
      <c r="A19" s="14" t="s">
        <v>15</v>
      </c>
      <c r="B19" s="20">
        <f>B12+B14+B16+B17</f>
        <v>53300</v>
      </c>
      <c r="C19" s="20">
        <f t="shared" ref="C19:D19" si="0">C12+C14+C16+C17</f>
        <v>75500</v>
      </c>
      <c r="D19" s="21">
        <f t="shared" si="0"/>
        <v>225000</v>
      </c>
    </row>
    <row r="20" spans="1:4" x14ac:dyDescent="0.25">
      <c r="A20" s="14" t="s">
        <v>16</v>
      </c>
      <c r="B20" s="20">
        <f>B13+B15+B18</f>
        <v>40800</v>
      </c>
      <c r="C20" s="20">
        <f t="shared" ref="C20:D20" si="1">C13+C15+C18</f>
        <v>72000</v>
      </c>
      <c r="D20" s="21">
        <f t="shared" si="1"/>
        <v>225000</v>
      </c>
    </row>
    <row r="21" spans="1:4" x14ac:dyDescent="0.25">
      <c r="A21" s="14"/>
      <c r="B21" s="2"/>
      <c r="C21" s="2"/>
      <c r="D21" s="15"/>
    </row>
    <row r="22" spans="1:4" ht="30" x14ac:dyDescent="0.25">
      <c r="A22" s="14" t="s">
        <v>33</v>
      </c>
      <c r="B22" s="2" t="s">
        <v>34</v>
      </c>
      <c r="C22" s="2" t="s">
        <v>35</v>
      </c>
      <c r="D22" s="15" t="s">
        <v>42</v>
      </c>
    </row>
    <row r="23" spans="1:4" x14ac:dyDescent="0.25">
      <c r="A23" s="14"/>
      <c r="B23" s="2"/>
      <c r="C23" s="2"/>
      <c r="D23" s="15"/>
    </row>
    <row r="24" spans="1:4" x14ac:dyDescent="0.25">
      <c r="A24" s="14"/>
      <c r="B24" s="2"/>
      <c r="C24" s="2"/>
      <c r="D24" s="15"/>
    </row>
    <row r="25" spans="1:4" x14ac:dyDescent="0.25">
      <c r="A25" s="14"/>
      <c r="B25" s="2"/>
      <c r="C25" s="2"/>
      <c r="D25" s="15"/>
    </row>
    <row r="26" spans="1:4" x14ac:dyDescent="0.25">
      <c r="A26" s="14"/>
      <c r="B26" s="2"/>
      <c r="C26" s="2"/>
      <c r="D26" s="15"/>
    </row>
    <row r="27" spans="1:4" x14ac:dyDescent="0.25">
      <c r="A27" s="14"/>
      <c r="B27" s="2"/>
      <c r="C27" s="2"/>
      <c r="D27" s="15"/>
    </row>
    <row r="28" spans="1:4" x14ac:dyDescent="0.25">
      <c r="A28" s="14"/>
      <c r="B28" s="2"/>
      <c r="C28" s="2"/>
      <c r="D28" s="15"/>
    </row>
    <row r="29" spans="1:4" x14ac:dyDescent="0.25">
      <c r="A29" s="14"/>
      <c r="B29" s="2"/>
      <c r="C29" s="2"/>
      <c r="D29" s="15"/>
    </row>
    <row r="30" spans="1:4" x14ac:dyDescent="0.25">
      <c r="A30" s="14"/>
      <c r="B30" s="2"/>
      <c r="C30" s="2"/>
      <c r="D30" s="15"/>
    </row>
    <row r="31" spans="1:4" x14ac:dyDescent="0.25">
      <c r="A31" s="14"/>
      <c r="B31" s="2"/>
      <c r="C31" s="2"/>
      <c r="D31" s="15"/>
    </row>
    <row r="32" spans="1:4" x14ac:dyDescent="0.25">
      <c r="A32" s="14"/>
      <c r="B32" s="2"/>
      <c r="C32" s="2"/>
      <c r="D32" s="15"/>
    </row>
    <row r="33" spans="1:4" x14ac:dyDescent="0.25">
      <c r="A33" s="14"/>
      <c r="B33" s="2"/>
      <c r="C33" s="2"/>
      <c r="D33" s="15"/>
    </row>
    <row r="34" spans="1:4" x14ac:dyDescent="0.25">
      <c r="A34" s="14"/>
      <c r="B34" s="2"/>
      <c r="C34" s="2"/>
      <c r="D34" s="15"/>
    </row>
    <row r="35" spans="1:4" x14ac:dyDescent="0.25">
      <c r="A35" s="14"/>
      <c r="B35" s="2"/>
      <c r="C35" s="2"/>
      <c r="D35" s="15"/>
    </row>
    <row r="36" spans="1:4" x14ac:dyDescent="0.25">
      <c r="A36" s="14"/>
      <c r="B36" s="2"/>
      <c r="C36" s="2"/>
      <c r="D36" s="15"/>
    </row>
    <row r="37" spans="1:4" x14ac:dyDescent="0.25">
      <c r="A37" s="14"/>
      <c r="B37" s="2"/>
      <c r="C37" s="2"/>
      <c r="D37" s="15"/>
    </row>
    <row r="38" spans="1:4" x14ac:dyDescent="0.25">
      <c r="A38" s="14"/>
      <c r="B38" s="2"/>
      <c r="C38" s="2"/>
      <c r="D38" s="15"/>
    </row>
    <row r="39" spans="1:4" x14ac:dyDescent="0.25">
      <c r="A39" s="14"/>
      <c r="B39" s="2"/>
      <c r="C39" s="2"/>
      <c r="D39" s="15"/>
    </row>
    <row r="40" spans="1:4" ht="15.75" thickBot="1" x14ac:dyDescent="0.3">
      <c r="A40" s="17"/>
      <c r="B40" s="18"/>
      <c r="C40" s="18"/>
      <c r="D40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Ricoh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bsmithson</dc:creator>
  <cp:lastModifiedBy>bsmithson</cp:lastModifiedBy>
  <dcterms:created xsi:type="dcterms:W3CDTF">2014-09-30T21:12:13Z</dcterms:created>
  <dcterms:modified xsi:type="dcterms:W3CDTF">2015-04-14T00:27:29Z</dcterms:modified>
</cp:coreProperties>
</file>